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9200" windowHeight="9510" activeTab="2"/>
  </bookViews>
  <sheets>
    <sheet name="Диаграмма исп 2024" sheetId="1" r:id="rId1"/>
    <sheet name="BExRepositorySheet" sheetId="2" state="veryHidden" r:id="rId2"/>
    <sheet name="исп 2024" sheetId="3" r:id="rId3"/>
  </sheets>
  <definedNames>
    <definedName name="_xlnm.Print_Area" localSheetId="2">'исп 2024'!$A$1:$I$26</definedName>
  </definedNames>
  <calcPr fullCalcOnLoad="1"/>
</workbook>
</file>

<file path=xl/sharedStrings.xml><?xml version="1.0" encoding="utf-8"?>
<sst xmlns="http://schemas.openxmlformats.org/spreadsheetml/2006/main" count="26" uniqueCount="26">
  <si>
    <t>Месяц</t>
  </si>
  <si>
    <t>Факт за месяц</t>
  </si>
  <si>
    <t>Факт нарастающ итогом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</si>
  <si>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</si>
  <si>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</si>
  <si>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</si>
  <si>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</si>
  <si>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</si>
  <si>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</si>
  <si>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</si>
  <si>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</si>
  <si>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</si>
  <si>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</si>
  <si>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</si>
  <si>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</si>
  <si>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за месяц</t>
  </si>
  <si>
    <t>План нарастающ итогом</t>
  </si>
  <si>
    <t>4=(гр.3/гр.2х100)</t>
  </si>
  <si>
    <t>Процент исполнения за месяц</t>
  </si>
  <si>
    <t>Сумма исполнения за месяц</t>
  </si>
  <si>
    <t>8=(гр.7/гр.6х100)</t>
  </si>
  <si>
    <t xml:space="preserve">Процент исполнения нарастающ итогом </t>
  </si>
  <si>
    <t xml:space="preserve">Сумма исполнения нарастающ итогом         </t>
  </si>
  <si>
    <t>9=(гр.7-гр.6)</t>
  </si>
  <si>
    <t>5=(гр.3-гр.2)</t>
  </si>
  <si>
    <t>Поступление налоговых и неналоговых доходов бюджета муниципального образования
"Город Березники" по состоянию на 01.04.2024 г. (тыс. рублей)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</si>
</sst>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\О\с\н\о\в\н\о\й"/>
    <numFmt numFmtId="175" formatCode="#\ ##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sz val="9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36" borderId="0" applyNumberFormat="0" applyBorder="0" applyAlignment="0" applyProtection="0"/>
    <xf numFmtId="0" fontId="6" fillId="45" borderId="0" applyNumberFormat="0" applyBorder="0" applyAlignment="0" applyProtection="0"/>
    <xf numFmtId="0" fontId="7" fillId="36" borderId="0" applyNumberFormat="0" applyBorder="0" applyAlignment="0" applyProtection="0"/>
    <xf numFmtId="0" fontId="8" fillId="46" borderId="1" applyNumberFormat="0" applyAlignment="0" applyProtection="0"/>
    <xf numFmtId="0" fontId="9" fillId="37" borderId="2" applyNumberFormat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45" borderId="1" applyNumberFormat="0" applyAlignment="0" applyProtection="0"/>
    <xf numFmtId="0" fontId="17" fillId="0" borderId="6" applyNumberFormat="0" applyFill="0" applyAlignment="0" applyProtection="0"/>
    <xf numFmtId="0" fontId="18" fillId="45" borderId="0" applyNumberFormat="0" applyBorder="0" applyAlignment="0" applyProtection="0"/>
    <xf numFmtId="0" fontId="0" fillId="44" borderId="7" applyNumberFormat="0" applyFont="0" applyAlignment="0" applyProtection="0"/>
    <xf numFmtId="0" fontId="19" fillId="46" borderId="8" applyNumberFormat="0" applyAlignment="0" applyProtection="0"/>
    <xf numFmtId="4" fontId="20" fillId="51" borderId="9" applyNumberFormat="0" applyProtection="0">
      <alignment vertical="center"/>
    </xf>
    <xf numFmtId="4" fontId="21" fillId="51" borderId="9" applyNumberFormat="0" applyProtection="0">
      <alignment vertical="center"/>
    </xf>
    <xf numFmtId="4" fontId="20" fillId="51" borderId="9" applyNumberFormat="0" applyProtection="0">
      <alignment horizontal="left" vertical="center" indent="1"/>
    </xf>
    <xf numFmtId="0" fontId="20" fillId="51" borderId="9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4" fillId="7" borderId="9" applyNumberFormat="0" applyProtection="0">
      <alignment horizontal="right" vertical="center"/>
    </xf>
    <xf numFmtId="4" fontId="4" fillId="3" borderId="9" applyNumberFormat="0" applyProtection="0">
      <alignment horizontal="right" vertical="center"/>
    </xf>
    <xf numFmtId="4" fontId="4" fillId="52" borderId="9" applyNumberFormat="0" applyProtection="0">
      <alignment horizontal="right" vertical="center"/>
    </xf>
    <xf numFmtId="4" fontId="4" fillId="53" borderId="9" applyNumberFormat="0" applyProtection="0">
      <alignment horizontal="right" vertical="center"/>
    </xf>
    <xf numFmtId="4" fontId="4" fillId="54" borderId="9" applyNumberFormat="0" applyProtection="0">
      <alignment horizontal="right" vertical="center"/>
    </xf>
    <xf numFmtId="4" fontId="4" fillId="55" borderId="9" applyNumberFormat="0" applyProtection="0">
      <alignment horizontal="right" vertical="center"/>
    </xf>
    <xf numFmtId="4" fontId="4" fillId="15" borderId="9" applyNumberFormat="0" applyProtection="0">
      <alignment horizontal="right" vertical="center"/>
    </xf>
    <xf numFmtId="4" fontId="4" fillId="56" borderId="9" applyNumberFormat="0" applyProtection="0">
      <alignment horizontal="right" vertical="center"/>
    </xf>
    <xf numFmtId="4" fontId="4" fillId="57" borderId="9" applyNumberFormat="0" applyProtection="0">
      <alignment horizontal="right" vertical="center"/>
    </xf>
    <xf numFmtId="4" fontId="20" fillId="58" borderId="10" applyNumberFormat="0" applyProtection="0">
      <alignment horizontal="left" vertical="center" indent="1"/>
    </xf>
    <xf numFmtId="4" fontId="4" fillId="59" borderId="0" applyNumberFormat="0" applyProtection="0">
      <alignment horizontal="left" vertical="center" indent="1"/>
    </xf>
    <xf numFmtId="4" fontId="22" fillId="14" borderId="0" applyNumberFormat="0" applyProtection="0">
      <alignment horizontal="left" vertical="center" indent="1"/>
    </xf>
    <xf numFmtId="4" fontId="4" fillId="2" borderId="9" applyNumberFormat="0" applyProtection="0">
      <alignment horizontal="right" vertical="center"/>
    </xf>
    <xf numFmtId="4" fontId="4" fillId="59" borderId="0" applyNumberFormat="0" applyProtection="0">
      <alignment horizontal="left" vertical="center" indent="1"/>
    </xf>
    <xf numFmtId="4" fontId="4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59" borderId="9" applyNumberFormat="0" applyProtection="0">
      <alignment horizontal="left" vertical="center" indent="1"/>
    </xf>
    <xf numFmtId="0" fontId="0" fillId="59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4" fillId="4" borderId="9" applyNumberFormat="0" applyProtection="0">
      <alignment vertical="center"/>
    </xf>
    <xf numFmtId="4" fontId="23" fillId="4" borderId="9" applyNumberFormat="0" applyProtection="0">
      <alignment vertical="center"/>
    </xf>
    <xf numFmtId="4" fontId="4" fillId="4" borderId="9" applyNumberFormat="0" applyProtection="0">
      <alignment horizontal="left" vertical="center" indent="1"/>
    </xf>
    <xf numFmtId="0" fontId="4" fillId="4" borderId="9" applyNumberFormat="0" applyProtection="0">
      <alignment horizontal="left" vertical="top" indent="1"/>
    </xf>
    <xf numFmtId="4" fontId="4" fillId="59" borderId="9" applyNumberFormat="0" applyProtection="0">
      <alignment horizontal="right" vertical="center"/>
    </xf>
    <xf numFmtId="4" fontId="23" fillId="59" borderId="9" applyNumberFormat="0" applyProtection="0">
      <alignment horizontal="right" vertical="center"/>
    </xf>
    <xf numFmtId="4" fontId="4" fillId="2" borderId="9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4" fontId="24" fillId="60" borderId="0" applyNumberFormat="0" applyProtection="0">
      <alignment horizontal="left" vertical="center" indent="1"/>
    </xf>
    <xf numFmtId="4" fontId="25" fillId="59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3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37" fillId="67" borderId="13" applyNumberFormat="0" applyAlignment="0" applyProtection="0"/>
    <xf numFmtId="0" fontId="38" fillId="68" borderId="14" applyNumberFormat="0" applyAlignment="0" applyProtection="0"/>
    <xf numFmtId="0" fontId="39" fillId="68" borderId="1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69" borderId="19" applyNumberFormat="0" applyAlignment="0" applyProtection="0"/>
    <xf numFmtId="0" fontId="45" fillId="0" borderId="0" applyNumberFormat="0" applyFill="0" applyBorder="0" applyAlignment="0" applyProtection="0"/>
    <xf numFmtId="0" fontId="46" fillId="70" borderId="0" applyNumberFormat="0" applyBorder="0" applyAlignment="0" applyProtection="0"/>
    <xf numFmtId="0" fontId="47" fillId="7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72" borderId="20" applyNumberFormat="0" applyFont="0" applyAlignment="0" applyProtection="0"/>
    <xf numFmtId="9" fontId="0" fillId="0" borderId="0" applyFont="0" applyFill="0" applyBorder="0" applyAlignment="0" applyProtection="0"/>
    <xf numFmtId="0" fontId="49" fillId="0" borderId="2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73" borderId="0" applyNumberFormat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 vertical="center" wrapText="1"/>
    </xf>
    <xf numFmtId="173" fontId="2" fillId="0" borderId="0" xfId="0" applyNumberFormat="1" applyFont="1" applyBorder="1" applyAlignment="1">
      <alignment/>
    </xf>
    <xf numFmtId="0" fontId="3" fillId="0" borderId="0" xfId="0" applyFont="1" applyFill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0" fillId="59" borderId="11" xfId="0" applyFill="1" applyBorder="1" applyAlignment="1">
      <alignment horizontal="center" vertical="center"/>
    </xf>
    <xf numFmtId="0" fontId="0" fillId="60" borderId="11" xfId="0" applyFill="1" applyBorder="1" applyAlignment="1">
      <alignment horizontal="center" vertical="center"/>
    </xf>
    <xf numFmtId="0" fontId="0" fillId="60" borderId="11" xfId="0" applyNumberFormat="1" applyFill="1" applyBorder="1" applyAlignment="1">
      <alignment horizontal="center" vertical="center" wrapText="1"/>
    </xf>
    <xf numFmtId="3" fontId="0" fillId="59" borderId="11" xfId="0" applyNumberFormat="1" applyFill="1" applyBorder="1" applyAlignment="1">
      <alignment/>
    </xf>
    <xf numFmtId="172" fontId="0" fillId="59" borderId="11" xfId="0" applyNumberFormat="1" applyFill="1" applyBorder="1" applyAlignment="1">
      <alignment/>
    </xf>
    <xf numFmtId="0" fontId="0" fillId="60" borderId="11" xfId="0" applyFont="1" applyFill="1" applyBorder="1" applyAlignment="1">
      <alignment horizontal="center" vertical="center" wrapText="1"/>
    </xf>
    <xf numFmtId="0" fontId="30" fillId="60" borderId="11" xfId="0" applyFont="1" applyFill="1" applyBorder="1" applyAlignment="1">
      <alignment horizontal="center" vertical="center"/>
    </xf>
    <xf numFmtId="0" fontId="30" fillId="60" borderId="11" xfId="0" applyNumberFormat="1" applyFont="1" applyFill="1" applyBorder="1" applyAlignment="1">
      <alignment horizontal="center" vertical="center" wrapText="1"/>
    </xf>
    <xf numFmtId="0" fontId="30" fillId="60" borderId="11" xfId="0" applyFont="1" applyFill="1" applyBorder="1" applyAlignment="1">
      <alignment horizontal="center" vertical="center" wrapText="1"/>
    </xf>
    <xf numFmtId="3" fontId="0" fillId="59" borderId="11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Emphasis 1" xfId="78"/>
    <cellStyle name="Emphasis 2" xfId="79"/>
    <cellStyle name="Emphasis 3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te" xfId="90"/>
    <cellStyle name="Output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inputData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heet Title" xfId="131"/>
    <cellStyle name="Title" xfId="132"/>
    <cellStyle name="Total" xfId="133"/>
    <cellStyle name="Warning Text" xfId="134"/>
    <cellStyle name="Акцент1" xfId="135"/>
    <cellStyle name="Акцент2" xfId="136"/>
    <cellStyle name="Акцент3" xfId="137"/>
    <cellStyle name="Акцент4" xfId="138"/>
    <cellStyle name="Акцент5" xfId="139"/>
    <cellStyle name="Акцент6" xfId="140"/>
    <cellStyle name="Ввод " xfId="141"/>
    <cellStyle name="Вывод" xfId="142"/>
    <cellStyle name="Вычисление" xfId="143"/>
    <cellStyle name="Currency" xfId="144"/>
    <cellStyle name="Currency [0]" xfId="145"/>
    <cellStyle name="Заголовок 1" xfId="146"/>
    <cellStyle name="Заголовок 2" xfId="147"/>
    <cellStyle name="Заголовок 3" xfId="148"/>
    <cellStyle name="Заголовок 4" xfId="149"/>
    <cellStyle name="Итог" xfId="150"/>
    <cellStyle name="Контрольная ячейка" xfId="151"/>
    <cellStyle name="Название" xfId="152"/>
    <cellStyle name="Нейтральный" xfId="153"/>
    <cellStyle name="Плохой" xfId="154"/>
    <cellStyle name="Пояснение" xfId="155"/>
    <cellStyle name="Примечание" xfId="156"/>
    <cellStyle name="Percent" xfId="157"/>
    <cellStyle name="Связанная ячейка" xfId="158"/>
    <cellStyle name="Текст предупреждения" xfId="159"/>
    <cellStyle name="Comma" xfId="160"/>
    <cellStyle name="Comma [0]" xfId="161"/>
    <cellStyle name="Хороший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Исполнение бюджета муниципального образования "Город Березники" по доходам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в 2024 году, тыс. рублей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solidFill>
          <a:srgbClr val="DEEAF2"/>
        </a:solidFill>
        <a:ln w="3175">
          <a:noFill/>
        </a:ln>
      </c:spPr>
    </c:title>
    <c:plotArea>
      <c:layout>
        <c:manualLayout>
          <c:xMode val="edge"/>
          <c:yMode val="edge"/>
          <c:x val="0.0165"/>
          <c:y val="0.09425"/>
          <c:w val="0.96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'исп 2024'!$A$4:$A$15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 2024'!$B$4:$B$15</c:f>
              <c:numCache>
                <c:ptCount val="12"/>
                <c:pt idx="0">
                  <c:v>146304</c:v>
                </c:pt>
                <c:pt idx="1">
                  <c:v>266292</c:v>
                </c:pt>
                <c:pt idx="2">
                  <c:v>386954</c:v>
                </c:pt>
                <c:pt idx="3">
                  <c:v>332145</c:v>
                </c:pt>
                <c:pt idx="4">
                  <c:v>214300</c:v>
                </c:pt>
                <c:pt idx="5">
                  <c:v>236222</c:v>
                </c:pt>
                <c:pt idx="6">
                  <c:v>320081</c:v>
                </c:pt>
                <c:pt idx="7">
                  <c:v>208802</c:v>
                </c:pt>
                <c:pt idx="8">
                  <c:v>286944</c:v>
                </c:pt>
                <c:pt idx="9">
                  <c:v>336773</c:v>
                </c:pt>
                <c:pt idx="10">
                  <c:v>299995</c:v>
                </c:pt>
                <c:pt idx="11">
                  <c:v>417863</c:v>
                </c:pt>
              </c:numCache>
            </c:numRef>
          </c:val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'исп 2024'!$A$4:$A$15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 2024'!$C$4:$C$15</c:f>
              <c:numCache>
                <c:ptCount val="12"/>
                <c:pt idx="0">
                  <c:v>147138</c:v>
                </c:pt>
                <c:pt idx="1">
                  <c:v>265568</c:v>
                </c:pt>
                <c:pt idx="2">
                  <c:v>472603</c:v>
                </c:pt>
              </c:numCache>
            </c:numRef>
          </c:val>
        </c:ser>
        <c:ser>
          <c:idx val="2"/>
          <c:order val="2"/>
          <c:tx>
            <c:v>% исп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'исп 2024'!$A$4:$A$15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'исп 2024'!$D$4:$D$15</c:f>
              <c:numCache>
                <c:ptCount val="12"/>
                <c:pt idx="0">
                  <c:v>100.57004593175853</c:v>
                </c:pt>
                <c:pt idx="1">
                  <c:v>99.72811800579815</c:v>
                </c:pt>
                <c:pt idx="2">
                  <c:v>122.13415548101325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0188366"/>
        <c:axId val="4824383"/>
      </c:barChart>
      <c:catAx>
        <c:axId val="60188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4383"/>
        <c:crosses val="autoZero"/>
        <c:auto val="1"/>
        <c:lblOffset val="100"/>
        <c:tickLblSkip val="1"/>
        <c:noMultiLvlLbl val="0"/>
      </c:catAx>
      <c:valAx>
        <c:axId val="4824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883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13</xdr:row>
      <xdr:rowOff>0</xdr:rowOff>
    </xdr:from>
    <xdr:to>
      <xdr:col>7</xdr:col>
      <xdr:colOff>190500</xdr:colOff>
      <xdr:row>13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105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pane ySplit="2" topLeftCell="A4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3.7109375" style="0" customWidth="1"/>
    <col min="2" max="2" width="12.57421875" style="0" customWidth="1"/>
    <col min="3" max="3" width="11.8515625" style="0" customWidth="1"/>
    <col min="4" max="4" width="14.421875" style="0" customWidth="1"/>
    <col min="5" max="5" width="11.7109375" style="0" bestFit="1" customWidth="1"/>
    <col min="6" max="6" width="14.421875" style="0" customWidth="1"/>
    <col min="7" max="7" width="13.00390625" style="0" customWidth="1"/>
    <col min="8" max="8" width="14.28125" style="0" customWidth="1"/>
    <col min="9" max="9" width="11.8515625" style="0" customWidth="1"/>
    <col min="10" max="10" width="10.8515625" style="0" customWidth="1"/>
    <col min="14" max="14" width="15.7109375" style="0" customWidth="1"/>
    <col min="15" max="15" width="10.421875" style="0" customWidth="1"/>
    <col min="16" max="16" width="10.8515625" style="0" customWidth="1"/>
  </cols>
  <sheetData>
    <row r="1" spans="1:12" ht="41.25" customHeight="1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9"/>
      <c r="K1" s="9"/>
      <c r="L1" s="9"/>
    </row>
    <row r="2" spans="1:9" ht="66.75" customHeight="1">
      <c r="A2" s="12" t="s">
        <v>0</v>
      </c>
      <c r="B2" s="13" t="s">
        <v>15</v>
      </c>
      <c r="C2" s="13" t="s">
        <v>1</v>
      </c>
      <c r="D2" s="16" t="s">
        <v>18</v>
      </c>
      <c r="E2" s="16" t="s">
        <v>19</v>
      </c>
      <c r="F2" s="13" t="s">
        <v>16</v>
      </c>
      <c r="G2" s="13" t="s">
        <v>2</v>
      </c>
      <c r="H2" s="16" t="s">
        <v>21</v>
      </c>
      <c r="I2" s="16" t="s">
        <v>22</v>
      </c>
    </row>
    <row r="3" spans="1:9" ht="16.5" customHeight="1">
      <c r="A3" s="17">
        <v>1</v>
      </c>
      <c r="B3" s="18">
        <v>2</v>
      </c>
      <c r="C3" s="18">
        <v>3</v>
      </c>
      <c r="D3" s="19" t="s">
        <v>17</v>
      </c>
      <c r="E3" s="19" t="s">
        <v>24</v>
      </c>
      <c r="F3" s="18">
        <v>6</v>
      </c>
      <c r="G3" s="18">
        <v>7</v>
      </c>
      <c r="H3" s="19" t="s">
        <v>20</v>
      </c>
      <c r="I3" s="19" t="s">
        <v>23</v>
      </c>
    </row>
    <row r="4" spans="1:10" ht="30" customHeight="1">
      <c r="A4" s="11" t="s">
        <v>3</v>
      </c>
      <c r="B4" s="14">
        <v>146304</v>
      </c>
      <c r="C4" s="14">
        <v>147138</v>
      </c>
      <c r="D4" s="15">
        <f aca="true" t="shared" si="0" ref="D4:D9">C4/B4*100</f>
        <v>100.57004593175853</v>
      </c>
      <c r="E4" s="14">
        <f aca="true" t="shared" si="1" ref="E4:E9">C4-B4</f>
        <v>834</v>
      </c>
      <c r="F4" s="14">
        <f>B4</f>
        <v>146304</v>
      </c>
      <c r="G4" s="14">
        <f>C4</f>
        <v>147138</v>
      </c>
      <c r="H4" s="15">
        <f>G4/F4*100</f>
        <v>100.57004593175853</v>
      </c>
      <c r="I4" s="14">
        <f>G4-F4</f>
        <v>834</v>
      </c>
      <c r="J4" s="1"/>
    </row>
    <row r="5" spans="1:10" ht="30" customHeight="1">
      <c r="A5" s="11" t="s">
        <v>4</v>
      </c>
      <c r="B5" s="14">
        <v>266292</v>
      </c>
      <c r="C5" s="14">
        <v>265568</v>
      </c>
      <c r="D5" s="15">
        <f t="shared" si="0"/>
        <v>99.72811800579815</v>
      </c>
      <c r="E5" s="14">
        <f t="shared" si="1"/>
        <v>-724</v>
      </c>
      <c r="F5" s="14">
        <f aca="true" t="shared" si="2" ref="F5:G7">F4+B5</f>
        <v>412596</v>
      </c>
      <c r="G5" s="14">
        <f>G4+C5</f>
        <v>412706</v>
      </c>
      <c r="H5" s="15">
        <f>G5/F5*100</f>
        <v>100.02666046205005</v>
      </c>
      <c r="I5" s="14">
        <f>G5-F5</f>
        <v>110</v>
      </c>
      <c r="J5" s="1"/>
    </row>
    <row r="6" spans="1:9" ht="30" customHeight="1">
      <c r="A6" s="11" t="s">
        <v>5</v>
      </c>
      <c r="B6" s="14">
        <v>386954</v>
      </c>
      <c r="C6" s="14">
        <v>472603</v>
      </c>
      <c r="D6" s="15">
        <f t="shared" si="0"/>
        <v>122.13415548101325</v>
      </c>
      <c r="E6" s="14">
        <f t="shared" si="1"/>
        <v>85649</v>
      </c>
      <c r="F6" s="14">
        <f t="shared" si="2"/>
        <v>799550</v>
      </c>
      <c r="G6" s="14">
        <f>G5+C6</f>
        <v>885309</v>
      </c>
      <c r="H6" s="15">
        <f>G6/F6*100</f>
        <v>110.72590832343192</v>
      </c>
      <c r="I6" s="14">
        <f>G6-F6</f>
        <v>85759</v>
      </c>
    </row>
    <row r="7" spans="1:10" ht="30" customHeight="1">
      <c r="A7" s="11" t="s">
        <v>6</v>
      </c>
      <c r="B7" s="14">
        <v>332145</v>
      </c>
      <c r="C7" s="14"/>
      <c r="D7" s="15">
        <f t="shared" si="0"/>
        <v>0</v>
      </c>
      <c r="E7" s="14">
        <f t="shared" si="1"/>
        <v>-332145</v>
      </c>
      <c r="F7" s="14">
        <f t="shared" si="2"/>
        <v>1131695</v>
      </c>
      <c r="G7" s="14">
        <f t="shared" si="2"/>
        <v>885309</v>
      </c>
      <c r="H7" s="15">
        <f>G7/F7*100</f>
        <v>78.22858632405374</v>
      </c>
      <c r="I7" s="14">
        <f>G7-F7</f>
        <v>-246386</v>
      </c>
      <c r="J7" s="1"/>
    </row>
    <row r="8" spans="1:9" ht="30" customHeight="1">
      <c r="A8" s="11" t="s">
        <v>7</v>
      </c>
      <c r="B8" s="14">
        <v>214300</v>
      </c>
      <c r="C8" s="14"/>
      <c r="D8" s="15">
        <f t="shared" si="0"/>
        <v>0</v>
      </c>
      <c r="E8" s="14">
        <f t="shared" si="1"/>
        <v>-214300</v>
      </c>
      <c r="F8" s="14">
        <f aca="true" t="shared" si="3" ref="F8:G11">F7+B8</f>
        <v>1345995</v>
      </c>
      <c r="G8" s="14">
        <f t="shared" si="3"/>
        <v>885309</v>
      </c>
      <c r="H8" s="15">
        <f>G8/F8*100</f>
        <v>65.77357271015123</v>
      </c>
      <c r="I8" s="14">
        <f>G8-F8</f>
        <v>-460686</v>
      </c>
    </row>
    <row r="9" spans="1:9" ht="30" customHeight="1">
      <c r="A9" s="11" t="s">
        <v>8</v>
      </c>
      <c r="B9" s="20">
        <v>236222</v>
      </c>
      <c r="C9" s="14"/>
      <c r="D9" s="15">
        <f t="shared" si="0"/>
        <v>0</v>
      </c>
      <c r="E9" s="14">
        <f t="shared" si="1"/>
        <v>-236222</v>
      </c>
      <c r="F9" s="14">
        <f t="shared" si="3"/>
        <v>1582217</v>
      </c>
      <c r="G9" s="14">
        <f t="shared" si="3"/>
        <v>885309</v>
      </c>
      <c r="H9" s="15">
        <f aca="true" t="shared" si="4" ref="H9:H15">G9/F9*100</f>
        <v>55.95370293708132</v>
      </c>
      <c r="I9" s="14">
        <f aca="true" t="shared" si="5" ref="I9:I15">G9-F9</f>
        <v>-696908</v>
      </c>
    </row>
    <row r="10" spans="1:9" ht="30" customHeight="1">
      <c r="A10" s="11" t="s">
        <v>9</v>
      </c>
      <c r="B10" s="14">
        <v>320081</v>
      </c>
      <c r="C10" s="14"/>
      <c r="D10" s="15">
        <f aca="true" t="shared" si="6" ref="D10:D15">C10/B10*100</f>
        <v>0</v>
      </c>
      <c r="E10" s="14">
        <f aca="true" t="shared" si="7" ref="E10:E15">C10-B10</f>
        <v>-320081</v>
      </c>
      <c r="F10" s="14">
        <f t="shared" si="3"/>
        <v>1902298</v>
      </c>
      <c r="G10" s="14">
        <f t="shared" si="3"/>
        <v>885309</v>
      </c>
      <c r="H10" s="15">
        <f t="shared" si="4"/>
        <v>46.53892292374802</v>
      </c>
      <c r="I10" s="14">
        <f t="shared" si="5"/>
        <v>-1016989</v>
      </c>
    </row>
    <row r="11" spans="1:9" ht="30" customHeight="1">
      <c r="A11" s="11" t="s">
        <v>10</v>
      </c>
      <c r="B11" s="14">
        <v>208802</v>
      </c>
      <c r="C11" s="14"/>
      <c r="D11" s="15">
        <f t="shared" si="6"/>
        <v>0</v>
      </c>
      <c r="E11" s="14">
        <f t="shared" si="7"/>
        <v>-208802</v>
      </c>
      <c r="F11" s="14">
        <f t="shared" si="3"/>
        <v>2111100</v>
      </c>
      <c r="G11" s="14">
        <f>G10+C11</f>
        <v>885309</v>
      </c>
      <c r="H11" s="15">
        <f t="shared" si="4"/>
        <v>41.935910189001</v>
      </c>
      <c r="I11" s="14">
        <f t="shared" si="5"/>
        <v>-1225791</v>
      </c>
    </row>
    <row r="12" spans="1:9" ht="30" customHeight="1">
      <c r="A12" s="11" t="s">
        <v>11</v>
      </c>
      <c r="B12" s="14">
        <v>286944</v>
      </c>
      <c r="C12" s="14"/>
      <c r="D12" s="15">
        <f t="shared" si="6"/>
        <v>0</v>
      </c>
      <c r="E12" s="14">
        <f t="shared" si="7"/>
        <v>-286944</v>
      </c>
      <c r="F12" s="14">
        <f>F11+B12</f>
        <v>2398044</v>
      </c>
      <c r="G12" s="14">
        <f>G11+C12</f>
        <v>885309</v>
      </c>
      <c r="H12" s="15">
        <f t="shared" si="4"/>
        <v>36.91796313995906</v>
      </c>
      <c r="I12" s="14">
        <f t="shared" si="5"/>
        <v>-1512735</v>
      </c>
    </row>
    <row r="13" spans="1:9" ht="30" customHeight="1">
      <c r="A13" s="11" t="s">
        <v>12</v>
      </c>
      <c r="B13" s="20">
        <v>336773</v>
      </c>
      <c r="C13" s="14"/>
      <c r="D13" s="15">
        <f t="shared" si="6"/>
        <v>0</v>
      </c>
      <c r="E13" s="14">
        <f t="shared" si="7"/>
        <v>-336773</v>
      </c>
      <c r="F13" s="14">
        <f>F12+B13</f>
        <v>2734817</v>
      </c>
      <c r="G13" s="14">
        <f>G12+C13</f>
        <v>885309</v>
      </c>
      <c r="H13" s="15">
        <f t="shared" si="4"/>
        <v>32.37178209730304</v>
      </c>
      <c r="I13" s="14">
        <f t="shared" si="5"/>
        <v>-1849508</v>
      </c>
    </row>
    <row r="14" spans="1:9" ht="30" customHeight="1">
      <c r="A14" s="11" t="s">
        <v>13</v>
      </c>
      <c r="B14" s="14">
        <v>299995</v>
      </c>
      <c r="C14" s="14"/>
      <c r="D14" s="15">
        <f t="shared" si="6"/>
        <v>0</v>
      </c>
      <c r="E14" s="14">
        <f t="shared" si="7"/>
        <v>-299995</v>
      </c>
      <c r="F14" s="14">
        <f>F13+B14</f>
        <v>3034812</v>
      </c>
      <c r="G14" s="14">
        <f>G13+C14</f>
        <v>885309</v>
      </c>
      <c r="H14" s="15">
        <f t="shared" si="4"/>
        <v>29.17179054254432</v>
      </c>
      <c r="I14" s="14">
        <f t="shared" si="5"/>
        <v>-2149503</v>
      </c>
    </row>
    <row r="15" spans="1:9" ht="30" customHeight="1">
      <c r="A15" s="11" t="s">
        <v>14</v>
      </c>
      <c r="B15" s="14">
        <v>417863</v>
      </c>
      <c r="C15" s="14"/>
      <c r="D15" s="15">
        <f t="shared" si="6"/>
        <v>0</v>
      </c>
      <c r="E15" s="14">
        <f t="shared" si="7"/>
        <v>-417863</v>
      </c>
      <c r="F15" s="14">
        <f>F14+B15</f>
        <v>3452675</v>
      </c>
      <c r="G15" s="14">
        <f>G14+C15</f>
        <v>885309</v>
      </c>
      <c r="H15" s="15">
        <f t="shared" si="4"/>
        <v>25.641249176363257</v>
      </c>
      <c r="I15" s="14">
        <f t="shared" si="5"/>
        <v>-2567366</v>
      </c>
    </row>
    <row r="16" spans="1:16" ht="26.25" customHeight="1">
      <c r="A16" s="10"/>
      <c r="B16" s="4"/>
      <c r="C16" s="5"/>
      <c r="D16" s="6"/>
      <c r="E16" s="4"/>
      <c r="F16" s="4"/>
      <c r="G16" s="5"/>
      <c r="H16" s="6"/>
      <c r="I16" s="4"/>
      <c r="O16" s="1"/>
      <c r="P16" s="1"/>
    </row>
    <row r="17" spans="1:9" ht="24" customHeight="1">
      <c r="A17" s="3"/>
      <c r="B17" s="4"/>
      <c r="C17" s="5"/>
      <c r="D17" s="6"/>
      <c r="E17" s="4"/>
      <c r="F17" s="4"/>
      <c r="G17" s="8"/>
      <c r="H17" s="6"/>
      <c r="I17" s="4"/>
    </row>
    <row r="18" spans="1:9" ht="21.75" customHeight="1">
      <c r="A18" s="3"/>
      <c r="B18" s="4"/>
      <c r="C18" s="5"/>
      <c r="D18" s="6"/>
      <c r="E18" s="4"/>
      <c r="F18" s="4"/>
      <c r="G18" s="5"/>
      <c r="H18" s="6"/>
      <c r="I18" s="4"/>
    </row>
    <row r="19" spans="1:9" ht="24" customHeight="1">
      <c r="A19" s="3"/>
      <c r="B19" s="4"/>
      <c r="C19" s="5"/>
      <c r="D19" s="6"/>
      <c r="E19" s="4"/>
      <c r="F19" s="4"/>
      <c r="G19" s="5"/>
      <c r="H19" s="6"/>
      <c r="I19" s="4"/>
    </row>
    <row r="20" spans="1:9" ht="24" customHeight="1">
      <c r="A20" s="3"/>
      <c r="B20" s="4"/>
      <c r="C20" s="5"/>
      <c r="D20" s="6"/>
      <c r="E20" s="4"/>
      <c r="F20" s="4"/>
      <c r="G20" s="5"/>
      <c r="H20" s="6"/>
      <c r="I20" s="4"/>
    </row>
    <row r="21" spans="1:9" ht="24" customHeight="1">
      <c r="A21" s="3"/>
      <c r="B21" s="4"/>
      <c r="C21" s="5"/>
      <c r="D21" s="6"/>
      <c r="E21" s="4"/>
      <c r="F21" s="4"/>
      <c r="G21" s="5"/>
      <c r="H21" s="6"/>
      <c r="I21" s="4"/>
    </row>
    <row r="22" spans="1:9" ht="24" customHeight="1">
      <c r="A22" s="3"/>
      <c r="B22" s="4"/>
      <c r="C22" s="5"/>
      <c r="D22" s="6"/>
      <c r="E22" s="4"/>
      <c r="F22" s="4"/>
      <c r="G22" s="5"/>
      <c r="H22" s="6"/>
      <c r="I22" s="4"/>
    </row>
    <row r="23" spans="1:9" ht="24" customHeight="1">
      <c r="A23" s="3"/>
      <c r="B23" s="4"/>
      <c r="C23" s="5"/>
      <c r="D23" s="6"/>
      <c r="E23" s="4"/>
      <c r="F23" s="4"/>
      <c r="G23" s="5"/>
      <c r="H23" s="6"/>
      <c r="I23" s="4"/>
    </row>
    <row r="24" spans="1:9" ht="24" customHeight="1">
      <c r="A24" s="3"/>
      <c r="B24" s="4"/>
      <c r="C24" s="5"/>
      <c r="D24" s="6"/>
      <c r="E24" s="4"/>
      <c r="F24" s="4"/>
      <c r="G24" s="5"/>
      <c r="H24" s="6"/>
      <c r="I24" s="4"/>
    </row>
    <row r="25" spans="1:9" ht="24" customHeight="1">
      <c r="A25" s="7"/>
      <c r="B25" s="4"/>
      <c r="C25" s="5"/>
      <c r="D25" s="6"/>
      <c r="E25" s="4"/>
      <c r="F25" s="5"/>
      <c r="G25" s="5"/>
      <c r="H25" s="6"/>
      <c r="I25" s="4"/>
    </row>
    <row r="26" spans="6:9" ht="24" customHeight="1">
      <c r="F26" s="1"/>
      <c r="G26" s="1"/>
      <c r="H26" s="2"/>
      <c r="I26" s="1"/>
    </row>
    <row r="27" spans="7:8" ht="24" customHeight="1">
      <c r="G27" s="1"/>
      <c r="H27" s="2"/>
    </row>
    <row r="28" ht="24" customHeight="1"/>
  </sheetData>
  <sheetProtection/>
  <mergeCells count="1">
    <mergeCell ref="A1:I1"/>
  </mergeCells>
  <printOptions/>
  <pageMargins left="0.27" right="0.18" top="0.61" bottom="1" header="0.27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Шомполов</dc:creator>
  <cp:keywords/>
  <dc:description/>
  <cp:lastModifiedBy>2902</cp:lastModifiedBy>
  <cp:lastPrinted>2022-05-06T11:05:40Z</cp:lastPrinted>
  <dcterms:created xsi:type="dcterms:W3CDTF">2005-02-01T09:43:01Z</dcterms:created>
  <dcterms:modified xsi:type="dcterms:W3CDTF">2024-04-03T05:34:51Z</dcterms:modified>
  <cp:category/>
  <cp:version/>
  <cp:contentType/>
  <cp:contentStatus/>
</cp:coreProperties>
</file>